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0" yWindow="0" windowWidth="23040" windowHeight="9096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C16" i="1" l="1"/>
  <c r="G20" i="1" l="1"/>
  <c r="G12" i="1"/>
  <c r="C11" i="1" l="1"/>
  <c r="G9" i="1" l="1"/>
  <c r="G22" i="1" l="1"/>
  <c r="G7" i="1"/>
  <c r="G16" i="1"/>
  <c r="C24" i="1"/>
  <c r="C22" i="1"/>
  <c r="C26" i="1"/>
  <c r="C13" i="1"/>
  <c r="C9" i="1"/>
  <c r="C7" i="1"/>
  <c r="D20" i="1" l="1"/>
  <c r="H18" i="1"/>
  <c r="D36" i="1"/>
  <c r="D37" i="1" l="1"/>
  <c r="D38" i="1" s="1"/>
  <c r="G24" i="1"/>
  <c r="H26" i="1" s="1"/>
  <c r="H37" i="1" s="1"/>
  <c r="H38" i="1" l="1"/>
</calcChain>
</file>

<file path=xl/sharedStrings.xml><?xml version="1.0" encoding="utf-8"?>
<sst xmlns="http://schemas.openxmlformats.org/spreadsheetml/2006/main" count="79" uniqueCount="63">
  <si>
    <t>TÜRKİYE YÜZME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</si>
  <si>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</si>
  <si>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</si>
  <si>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</si>
  <si>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</si>
  <si>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</si>
  <si>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</si>
  <si>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</si>
  <si>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  3-Bankalar</t>
  </si>
  <si>
    <t xml:space="preserve">    1-Satıcılar</t>
  </si>
  <si>
    <t xml:space="preserve">    5-Verilen Depozito ve Teminatlar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</si>
  <si>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</si>
  <si>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</si>
  <si>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</si>
  <si>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</si>
  <si>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  7-Verilen Sipariş Avansları</t>
  </si>
  <si>
    <t>V-ÖZKAYNAKLAR</t>
  </si>
  <si>
    <t xml:space="preserve">    1-Geçmiş Yıllar Karları</t>
  </si>
  <si>
    <t>DÖNEN VARLIKLAR TOPLAMI</t>
  </si>
  <si>
    <t>II-DURAN VARLIKLAR</t>
  </si>
  <si>
    <t xml:space="preserve">    1-Geçmiş Yıllar Zararları (-)</t>
  </si>
  <si>
    <t>ÖZKAYNAKLAR TOPLAMI</t>
  </si>
  <si>
    <t xml:space="preserve">    3-İştirakler</t>
  </si>
  <si>
    <t>PASİF (KAYNAKLAR) TOPLAMI</t>
  </si>
  <si>
    <t>GENEL TOPLAM</t>
  </si>
  <si>
    <t xml:space="preserve">    4-Tesis, Makine ve Cihazlar</t>
  </si>
  <si>
    <t xml:space="preserve">    6-Demirbaşlar</t>
  </si>
  <si>
    <t xml:space="preserve">    8-Birikmiş Amortismanlar (-)</t>
  </si>
  <si>
    <t xml:space="preserve">    1-Haklar</t>
  </si>
  <si>
    <t xml:space="preserve">    5-Özel Maliyetler</t>
  </si>
  <si>
    <t xml:space="preserve">    7-Birikmiş Amortismanlar (-)</t>
  </si>
  <si>
    <t xml:space="preserve">    1-Gelecek Yıllara Ait Giderler</t>
  </si>
  <si>
    <t>DURAN VARLIKLAR TOPLAMI</t>
  </si>
  <si>
    <t>AKTİF (VARLIKLAR) TOPLAMI</t>
  </si>
  <si>
    <t>I-Diğer Kısa Vadeli Yabancı Kaynaklar</t>
  </si>
  <si>
    <t>A-Hazır Değerler</t>
  </si>
  <si>
    <t>C-Ticari Alacaklar</t>
  </si>
  <si>
    <t>E-Stoklar</t>
  </si>
  <si>
    <t>H-Diğer Dönen Varlıklar</t>
  </si>
  <si>
    <t xml:space="preserve">  5-İş Avansları</t>
  </si>
  <si>
    <t>A-Ticari Alacaklar</t>
  </si>
  <si>
    <t>C-Mali Duran Varlıklar</t>
  </si>
  <si>
    <t>D-Maddi Duran Varlıklar</t>
  </si>
  <si>
    <t>E-Maddi Olmayan Duran Varlıklar</t>
  </si>
  <si>
    <t>G-Gel.Yıl. Ait Giderler ve Gelir Thk.</t>
  </si>
  <si>
    <t>B-Ticari Borçlar</t>
  </si>
  <si>
    <t>F-Ödenecek Vergi ve Diğer Yükümlülük.</t>
  </si>
  <si>
    <t xml:space="preserve">  1-Hesaplanan KDV</t>
  </si>
  <si>
    <t>D-Geçmiş Yıllar Karları</t>
  </si>
  <si>
    <t>E-Geçmiş Yıllar Zararları (-)</t>
  </si>
  <si>
    <t>F-Dönem Net Karı (Zararı)</t>
  </si>
  <si>
    <t>C-Diğer Borçlar</t>
  </si>
  <si>
    <t xml:space="preserve">   4-Personele Borçlar</t>
  </si>
  <si>
    <t xml:space="preserve">   5-Diğer Ticari Borçlar</t>
  </si>
  <si>
    <t>0,00</t>
  </si>
  <si>
    <t xml:space="preserve">1-Alıcılar </t>
  </si>
  <si>
    <t>D-Diğer Alacaklar</t>
  </si>
  <si>
    <t>5-Diğer Çeşitli Alacaklar</t>
  </si>
  <si>
    <t>6-Personel Avansları</t>
  </si>
  <si>
    <t>4-Ödenecek Diğer Yükümlülükler</t>
  </si>
  <si>
    <t xml:space="preserve">    2-Dönem Net Zararı </t>
  </si>
  <si>
    <t>01.01.2017_28.02.2017 TARİHLİ AYRINTILI BİLANÇO</t>
  </si>
  <si>
    <t>1-Devreden KDV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</si>
</sst>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#.00"/>
    <numFmt numFmtId="165" formatCode="000,000.00"/>
    <numFmt numFmtId="166" formatCode="0,000.00"/>
    <numFmt numFmtId="167" formatCode="00,000.00"/>
    <numFmt numFmtId="168" formatCode="0,000,000.00"/>
    <numFmt numFmtId="169" formatCode="00,000,000.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8"/>
      <color indexed="16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4" fontId="0" fillId="0" borderId="0" xfId="0" applyNumberFormat="1"/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7" xfId="0" quotePrefix="1" applyBorder="1" applyAlignment="1"/>
    <xf numFmtId="0" fontId="2" fillId="0" borderId="12" xfId="0" quotePrefix="1" applyFont="1" applyBorder="1" applyAlignment="1">
      <alignment horizontal="left"/>
    </xf>
    <xf numFmtId="0" fontId="0" fillId="0" borderId="13" xfId="0" applyBorder="1"/>
    <xf numFmtId="0" fontId="2" fillId="0" borderId="13" xfId="0" quotePrefix="1" applyFont="1" applyBorder="1" applyAlignment="1">
      <alignment horizontal="left"/>
    </xf>
    <xf numFmtId="0" fontId="1" fillId="0" borderId="15" xfId="0" quotePrefix="1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4" fillId="0" borderId="7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9" xfId="0" quotePrefix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0" fontId="4" fillId="0" borderId="10" xfId="0" quotePrefix="1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5" fillId="0" borderId="1" xfId="0" quotePrefix="1" applyFont="1" applyBorder="1" applyAlignment="1">
      <alignment horizontal="center"/>
    </xf>
    <xf numFmtId="0" fontId="6" fillId="0" borderId="13" xfId="0" applyFont="1" applyBorder="1"/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 applyProtection="1">
      <alignment horizontal="right" vertical="top"/>
      <protection locked="0"/>
    </xf>
    <xf numFmtId="166" fontId="7" fillId="0" borderId="1" xfId="0" applyNumberFormat="1" applyFont="1" applyFill="1" applyBorder="1" applyAlignment="1" applyProtection="1">
      <alignment horizontal="right" vertical="top"/>
      <protection locked="0"/>
    </xf>
    <xf numFmtId="167" fontId="7" fillId="0" borderId="1" xfId="0" applyNumberFormat="1" applyFont="1" applyFill="1" applyBorder="1" applyAlignment="1" applyProtection="1">
      <alignment horizontal="right" vertical="top"/>
      <protection locked="0"/>
    </xf>
    <xf numFmtId="168" fontId="7" fillId="0" borderId="1" xfId="0" applyNumberFormat="1" applyFont="1" applyFill="1" applyBorder="1" applyAlignment="1" applyProtection="1">
      <alignment horizontal="right" vertical="top"/>
      <protection locked="0"/>
    </xf>
    <xf numFmtId="169" fontId="7" fillId="0" borderId="1" xfId="0" applyNumberFormat="1" applyFont="1" applyFill="1" applyBorder="1" applyAlignment="1" applyProtection="1">
      <alignment horizontal="right" vertical="top"/>
      <protection locked="0"/>
    </xf>
    <xf numFmtId="4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0" borderId="1" xfId="0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5" xfId="0" quotePrefix="1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0" borderId="13" xfId="0" quotePrefix="1" applyFont="1" applyBorder="1" applyAlignment="1">
      <alignment horizontal="right"/>
    </xf>
    <xf numFmtId="0" fontId="2" fillId="0" borderId="14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tabSelected="1" workbookViewId="0">
      <selection activeCell="A2" sqref="A2:H2"/>
    </sheetView>
  </sheetViews>
  <sheetFormatPr defaultRowHeight="14.4" x14ac:dyDescent="0.3"/>
  <cols>
    <col min="1" max="1" width="31.109375" customWidth="1"/>
    <col min="2" max="4" width="13" customWidth="1"/>
    <col min="5" max="5" width="40.44140625" bestFit="1" customWidth="1"/>
    <col min="6" max="7" width="13.5546875" bestFit="1" customWidth="1"/>
    <col min="8" max="8" width="13" customWidth="1"/>
    <col min="10" max="10" width="11.6640625" bestFit="1" customWidth="1"/>
  </cols>
  <sheetData>
    <row r="1" spans="1:8" ht="15.6" x14ac:dyDescent="0.3">
      <c r="A1" s="36" t="s">
        <v>0</v>
      </c>
      <c r="B1" s="37"/>
      <c r="C1" s="37"/>
      <c r="D1" s="37"/>
      <c r="E1" s="37"/>
      <c r="F1" s="37"/>
      <c r="G1" s="37"/>
      <c r="H1" s="38"/>
    </row>
    <row r="2" spans="1:8" ht="15.6" x14ac:dyDescent="0.3">
      <c r="A2" s="39" t="s">
        <v>61</v>
      </c>
      <c r="B2" s="40"/>
      <c r="C2" s="40"/>
      <c r="D2" s="40"/>
      <c r="E2" s="40"/>
      <c r="F2" s="40"/>
      <c r="G2" s="40"/>
      <c r="H2" s="41"/>
    </row>
    <row r="3" spans="1:8" ht="16.2" thickBot="1" x14ac:dyDescent="0.35">
      <c r="A3" s="13"/>
      <c r="B3" s="14"/>
      <c r="C3" s="14"/>
      <c r="D3" s="14"/>
      <c r="E3" s="14"/>
      <c r="F3" s="14"/>
      <c r="G3" s="14"/>
      <c r="H3" s="15"/>
    </row>
    <row r="4" spans="1:8" x14ac:dyDescent="0.3">
      <c r="A4" s="10" t="s">
        <v>1</v>
      </c>
      <c r="B4" s="11"/>
      <c r="C4" s="11"/>
      <c r="D4" s="26"/>
      <c r="E4" s="12" t="s">
        <v>3</v>
      </c>
      <c r="F4" s="11"/>
      <c r="G4" s="42" t="s">
        <v>2</v>
      </c>
      <c r="H4" s="43"/>
    </row>
    <row r="5" spans="1:8" x14ac:dyDescent="0.3">
      <c r="A5" s="5" t="s">
        <v>4</v>
      </c>
      <c r="B5" s="1" t="s">
        <v>5</v>
      </c>
      <c r="C5" s="1" t="s">
        <v>5</v>
      </c>
      <c r="D5" s="25" t="s">
        <v>5</v>
      </c>
      <c r="E5" s="1" t="s">
        <v>4</v>
      </c>
      <c r="F5" s="1" t="s">
        <v>5</v>
      </c>
      <c r="G5" s="1" t="s">
        <v>5</v>
      </c>
      <c r="H5" s="6" t="s">
        <v>5</v>
      </c>
    </row>
    <row r="6" spans="1:8" x14ac:dyDescent="0.3">
      <c r="A6" s="16" t="s">
        <v>6</v>
      </c>
      <c r="B6" s="3">
        <v>0</v>
      </c>
      <c r="C6" s="3">
        <v>0</v>
      </c>
      <c r="D6" s="27">
        <v>0</v>
      </c>
      <c r="E6" s="17" t="s">
        <v>7</v>
      </c>
      <c r="F6" s="3">
        <v>0</v>
      </c>
      <c r="G6" s="3">
        <v>0</v>
      </c>
      <c r="H6" s="19">
        <v>0</v>
      </c>
    </row>
    <row r="7" spans="1:8" x14ac:dyDescent="0.3">
      <c r="A7" s="9" t="s">
        <v>35</v>
      </c>
      <c r="B7" s="3">
        <v>0</v>
      </c>
      <c r="C7" s="3">
        <f>B8</f>
        <v>974767.33</v>
      </c>
      <c r="D7" s="27">
        <v>0</v>
      </c>
      <c r="E7" s="2" t="s">
        <v>45</v>
      </c>
      <c r="F7" s="3">
        <v>0</v>
      </c>
      <c r="G7" s="3">
        <f>F8</f>
        <v>1211511.6100000001</v>
      </c>
      <c r="H7" s="19">
        <v>0</v>
      </c>
    </row>
    <row r="8" spans="1:8" x14ac:dyDescent="0.3">
      <c r="A8" s="7" t="s">
        <v>8</v>
      </c>
      <c r="B8" s="29">
        <v>974767.33</v>
      </c>
      <c r="C8" s="3">
        <v>0</v>
      </c>
      <c r="D8" s="27">
        <v>0</v>
      </c>
      <c r="E8" s="2" t="s">
        <v>9</v>
      </c>
      <c r="F8" s="32">
        <v>1211511.6100000001</v>
      </c>
      <c r="G8" s="3">
        <v>0</v>
      </c>
      <c r="H8" s="19">
        <v>0</v>
      </c>
    </row>
    <row r="9" spans="1:8" x14ac:dyDescent="0.3">
      <c r="A9" s="7" t="s">
        <v>36</v>
      </c>
      <c r="B9" s="28">
        <v>0</v>
      </c>
      <c r="C9" s="3" t="str">
        <f>B10</f>
        <v>0,00</v>
      </c>
      <c r="D9" s="27">
        <v>0</v>
      </c>
      <c r="E9" s="2" t="s">
        <v>51</v>
      </c>
      <c r="F9" s="28"/>
      <c r="G9" s="3">
        <f>F10+F11</f>
        <v>634434.17000000004</v>
      </c>
      <c r="H9" s="19"/>
    </row>
    <row r="10" spans="1:8" x14ac:dyDescent="0.3">
      <c r="A10" s="7" t="s">
        <v>55</v>
      </c>
      <c r="B10" s="35" t="s">
        <v>54</v>
      </c>
      <c r="C10" s="3">
        <v>0</v>
      </c>
      <c r="D10" s="27">
        <v>0</v>
      </c>
      <c r="E10" s="2" t="s">
        <v>52</v>
      </c>
      <c r="F10" s="29">
        <v>448856.07</v>
      </c>
      <c r="G10" s="3"/>
      <c r="H10" s="19"/>
    </row>
    <row r="11" spans="1:8" x14ac:dyDescent="0.3">
      <c r="A11" s="7" t="s">
        <v>56</v>
      </c>
      <c r="B11" s="28"/>
      <c r="C11" s="3">
        <f>B12</f>
        <v>1986.18</v>
      </c>
      <c r="D11" s="27"/>
      <c r="E11" s="2" t="s">
        <v>53</v>
      </c>
      <c r="F11" s="29">
        <v>185578.1</v>
      </c>
      <c r="G11" s="3"/>
      <c r="H11" s="19"/>
    </row>
    <row r="12" spans="1:8" x14ac:dyDescent="0.3">
      <c r="A12" s="7" t="s">
        <v>57</v>
      </c>
      <c r="B12" s="30">
        <v>1986.18</v>
      </c>
      <c r="C12" s="3"/>
      <c r="D12" s="27"/>
      <c r="E12" s="2" t="s">
        <v>46</v>
      </c>
      <c r="F12" s="28">
        <v>0</v>
      </c>
      <c r="G12" s="3">
        <f>F13+F14+F15</f>
        <v>105753.8</v>
      </c>
      <c r="H12" s="19">
        <v>0</v>
      </c>
    </row>
    <row r="13" spans="1:8" x14ac:dyDescent="0.3">
      <c r="A13" s="7" t="s">
        <v>37</v>
      </c>
      <c r="B13" s="28">
        <v>0</v>
      </c>
      <c r="C13" s="3">
        <f>B14+B15</f>
        <v>203897.41999999998</v>
      </c>
      <c r="D13" s="27">
        <v>0</v>
      </c>
      <c r="E13" s="2" t="s">
        <v>11</v>
      </c>
      <c r="F13" s="31">
        <v>21899.02</v>
      </c>
      <c r="G13" s="3">
        <v>0</v>
      </c>
      <c r="H13" s="19">
        <v>0</v>
      </c>
    </row>
    <row r="14" spans="1:8" x14ac:dyDescent="0.3">
      <c r="A14" s="7" t="s">
        <v>13</v>
      </c>
      <c r="B14" s="31">
        <v>35508.199999999997</v>
      </c>
      <c r="C14" s="3">
        <v>0</v>
      </c>
      <c r="D14" s="27">
        <v>0</v>
      </c>
      <c r="E14" s="2" t="s">
        <v>12</v>
      </c>
      <c r="F14" s="31">
        <v>82090.86</v>
      </c>
      <c r="G14" s="3">
        <v>0</v>
      </c>
      <c r="H14" s="19">
        <v>0</v>
      </c>
    </row>
    <row r="15" spans="1:8" x14ac:dyDescent="0.3">
      <c r="A15" s="7" t="s">
        <v>15</v>
      </c>
      <c r="B15" s="29">
        <v>168389.22</v>
      </c>
      <c r="C15" s="3">
        <v>0</v>
      </c>
      <c r="D15" s="27">
        <v>0</v>
      </c>
      <c r="E15" s="2" t="s">
        <v>59</v>
      </c>
      <c r="F15" s="30">
        <v>1763.92</v>
      </c>
      <c r="G15" s="3"/>
      <c r="H15" s="19"/>
    </row>
    <row r="16" spans="1:8" x14ac:dyDescent="0.3">
      <c r="A16" s="7" t="s">
        <v>38</v>
      </c>
      <c r="B16" s="28">
        <v>0</v>
      </c>
      <c r="C16" s="3">
        <f>B18+B17</f>
        <v>100495.19</v>
      </c>
      <c r="D16" s="27">
        <v>0</v>
      </c>
      <c r="E16" s="2" t="s">
        <v>34</v>
      </c>
      <c r="F16" s="28"/>
      <c r="G16" s="3" t="str">
        <f>F17</f>
        <v>0,00</v>
      </c>
      <c r="H16" s="19"/>
    </row>
    <row r="17" spans="1:10" x14ac:dyDescent="0.3">
      <c r="A17" s="7" t="s">
        <v>62</v>
      </c>
      <c r="B17" s="34">
        <v>18605.830000000002</v>
      </c>
      <c r="C17" s="3"/>
      <c r="D17" s="27"/>
      <c r="E17" s="2" t="s">
        <v>47</v>
      </c>
      <c r="F17" s="24" t="s">
        <v>54</v>
      </c>
      <c r="G17" s="3"/>
      <c r="H17" s="19"/>
    </row>
    <row r="18" spans="1:10" x14ac:dyDescent="0.3">
      <c r="A18" s="7" t="s">
        <v>39</v>
      </c>
      <c r="B18" s="31">
        <v>81889.36</v>
      </c>
      <c r="C18" s="3"/>
      <c r="D18" s="27"/>
      <c r="E18" s="2" t="s">
        <v>14</v>
      </c>
      <c r="F18" s="3">
        <v>0</v>
      </c>
      <c r="G18" s="3">
        <v>0</v>
      </c>
      <c r="H18" s="19">
        <f>G7+G12+G16+G9</f>
        <v>1951699.58</v>
      </c>
    </row>
    <row r="19" spans="1:10" x14ac:dyDescent="0.3">
      <c r="A19" s="7" t="s">
        <v>58</v>
      </c>
      <c r="B19" s="35" t="s">
        <v>54</v>
      </c>
      <c r="C19" s="3"/>
      <c r="D19" s="27"/>
      <c r="E19" s="17" t="s">
        <v>16</v>
      </c>
      <c r="F19" s="3">
        <v>0</v>
      </c>
      <c r="G19" s="3">
        <v>0</v>
      </c>
      <c r="H19" s="19">
        <v>0</v>
      </c>
    </row>
    <row r="20" spans="1:10" x14ac:dyDescent="0.3">
      <c r="A20" s="7" t="s">
        <v>18</v>
      </c>
      <c r="B20" s="28">
        <v>0</v>
      </c>
      <c r="C20" s="3">
        <v>0</v>
      </c>
      <c r="D20" s="27">
        <f>C7+C9+C13+C16+C11</f>
        <v>1281146.1199999999</v>
      </c>
      <c r="E20" s="2" t="s">
        <v>48</v>
      </c>
      <c r="F20" s="3">
        <v>0</v>
      </c>
      <c r="G20" s="3">
        <f>F21</f>
        <v>14655177.189999999</v>
      </c>
      <c r="H20" s="19">
        <v>0</v>
      </c>
    </row>
    <row r="21" spans="1:10" x14ac:dyDescent="0.3">
      <c r="A21" s="16" t="s">
        <v>19</v>
      </c>
      <c r="B21" s="28">
        <v>0</v>
      </c>
      <c r="C21" s="3">
        <v>0</v>
      </c>
      <c r="D21" s="27">
        <v>0</v>
      </c>
      <c r="E21" s="2" t="s">
        <v>17</v>
      </c>
      <c r="F21" s="28">
        <v>14655177.189999999</v>
      </c>
      <c r="G21" s="3">
        <v>0</v>
      </c>
      <c r="H21" s="19">
        <v>0</v>
      </c>
    </row>
    <row r="22" spans="1:10" x14ac:dyDescent="0.3">
      <c r="A22" s="7" t="s">
        <v>40</v>
      </c>
      <c r="B22" s="28">
        <v>0</v>
      </c>
      <c r="C22" s="3">
        <f>B23</f>
        <v>15502.34</v>
      </c>
      <c r="D22" s="27">
        <v>0</v>
      </c>
      <c r="E22" s="2" t="s">
        <v>49</v>
      </c>
      <c r="F22" s="28">
        <v>0</v>
      </c>
      <c r="G22" s="3">
        <f>F23</f>
        <v>-12044058.779999999</v>
      </c>
      <c r="H22" s="19">
        <v>0</v>
      </c>
    </row>
    <row r="23" spans="1:10" x14ac:dyDescent="0.3">
      <c r="A23" s="7" t="s">
        <v>10</v>
      </c>
      <c r="B23" s="31">
        <v>15502.34</v>
      </c>
      <c r="C23" s="3">
        <v>0</v>
      </c>
      <c r="D23" s="27">
        <v>0</v>
      </c>
      <c r="E23" s="2" t="s">
        <v>20</v>
      </c>
      <c r="F23" s="33">
        <v>-12044058.779999999</v>
      </c>
      <c r="G23" s="3">
        <v>0</v>
      </c>
      <c r="H23" s="19">
        <v>0</v>
      </c>
    </row>
    <row r="24" spans="1:10" x14ac:dyDescent="0.3">
      <c r="A24" s="7" t="s">
        <v>41</v>
      </c>
      <c r="B24" s="28">
        <v>0</v>
      </c>
      <c r="C24" s="3">
        <f>B25</f>
        <v>1748267.37</v>
      </c>
      <c r="D24" s="27">
        <v>0</v>
      </c>
      <c r="E24" s="2" t="s">
        <v>50</v>
      </c>
      <c r="F24" s="28"/>
      <c r="G24" s="3">
        <f>F25</f>
        <v>-1198500.19</v>
      </c>
      <c r="H24" s="19">
        <v>0</v>
      </c>
    </row>
    <row r="25" spans="1:10" x14ac:dyDescent="0.3">
      <c r="A25" s="7" t="s">
        <v>22</v>
      </c>
      <c r="B25" s="32">
        <v>1748267.37</v>
      </c>
      <c r="C25" s="3">
        <v>0</v>
      </c>
      <c r="D25" s="27">
        <v>0</v>
      </c>
      <c r="E25" s="2" t="s">
        <v>60</v>
      </c>
      <c r="F25" s="28">
        <v>-1198500.19</v>
      </c>
      <c r="G25" s="3"/>
      <c r="H25" s="19">
        <v>0</v>
      </c>
    </row>
    <row r="26" spans="1:10" x14ac:dyDescent="0.3">
      <c r="A26" s="7" t="s">
        <v>42</v>
      </c>
      <c r="B26" s="28">
        <v>0</v>
      </c>
      <c r="C26" s="3">
        <f>B27+B28+B29</f>
        <v>319401.96999999974</v>
      </c>
      <c r="D26" s="27">
        <v>0</v>
      </c>
      <c r="E26" s="2" t="s">
        <v>21</v>
      </c>
      <c r="F26" s="28">
        <v>0</v>
      </c>
      <c r="G26" s="3">
        <v>0</v>
      </c>
      <c r="H26" s="19">
        <f>G20+G22+G24</f>
        <v>1412618.2200000002</v>
      </c>
    </row>
    <row r="27" spans="1:10" x14ac:dyDescent="0.3">
      <c r="A27" s="7" t="s">
        <v>25</v>
      </c>
      <c r="B27" s="32">
        <v>4024161.51</v>
      </c>
      <c r="C27" s="3">
        <v>0</v>
      </c>
      <c r="D27" s="27">
        <v>0</v>
      </c>
      <c r="E27" s="2"/>
      <c r="F27" s="28"/>
      <c r="G27" s="3"/>
      <c r="H27" s="19"/>
    </row>
    <row r="28" spans="1:10" x14ac:dyDescent="0.3">
      <c r="A28" s="7" t="s">
        <v>26</v>
      </c>
      <c r="B28" s="32">
        <v>1254312.05</v>
      </c>
      <c r="C28" s="3">
        <v>0</v>
      </c>
      <c r="D28" s="27">
        <v>0</v>
      </c>
      <c r="E28" s="2" t="s">
        <v>5</v>
      </c>
      <c r="F28" s="28">
        <v>0</v>
      </c>
      <c r="G28" s="3">
        <v>0</v>
      </c>
      <c r="H28" s="19">
        <v>0</v>
      </c>
    </row>
    <row r="29" spans="1:10" x14ac:dyDescent="0.3">
      <c r="A29" s="7" t="s">
        <v>27</v>
      </c>
      <c r="B29" s="32">
        <v>-4959071.59</v>
      </c>
      <c r="C29" s="3">
        <v>0</v>
      </c>
      <c r="D29" s="27">
        <v>0</v>
      </c>
      <c r="E29" s="2" t="s">
        <v>5</v>
      </c>
      <c r="F29" s="3">
        <v>0</v>
      </c>
      <c r="G29" s="3">
        <v>0</v>
      </c>
      <c r="H29" s="19">
        <v>0</v>
      </c>
    </row>
    <row r="30" spans="1:10" x14ac:dyDescent="0.3">
      <c r="A30" s="7" t="s">
        <v>43</v>
      </c>
      <c r="B30" s="28">
        <v>0</v>
      </c>
      <c r="C30" s="24" t="s">
        <v>54</v>
      </c>
      <c r="D30" s="27">
        <v>0</v>
      </c>
      <c r="E30" s="2" t="s">
        <v>5</v>
      </c>
      <c r="F30" s="3">
        <v>0</v>
      </c>
      <c r="G30" s="3">
        <v>0</v>
      </c>
      <c r="H30" s="19">
        <v>0</v>
      </c>
    </row>
    <row r="31" spans="1:10" x14ac:dyDescent="0.3">
      <c r="A31" s="7" t="s">
        <v>28</v>
      </c>
      <c r="B31" s="29">
        <v>119232.79</v>
      </c>
      <c r="C31" s="3">
        <v>0</v>
      </c>
      <c r="D31" s="27">
        <v>0</v>
      </c>
      <c r="E31" s="2"/>
      <c r="F31" s="3"/>
      <c r="G31" s="3"/>
      <c r="H31" s="19"/>
      <c r="J31" s="4"/>
    </row>
    <row r="32" spans="1:10" x14ac:dyDescent="0.3">
      <c r="A32" s="7" t="s">
        <v>29</v>
      </c>
      <c r="B32" s="30">
        <v>1330</v>
      </c>
      <c r="C32" s="3">
        <v>0</v>
      </c>
      <c r="D32" s="27">
        <v>0</v>
      </c>
      <c r="E32" s="2"/>
      <c r="F32" s="3"/>
      <c r="G32" s="3"/>
      <c r="H32" s="19"/>
    </row>
    <row r="33" spans="1:10" x14ac:dyDescent="0.3">
      <c r="A33" s="7" t="s">
        <v>30</v>
      </c>
      <c r="B33" s="29">
        <v>-120562.79</v>
      </c>
      <c r="C33" s="3">
        <v>0</v>
      </c>
      <c r="D33" s="27">
        <v>0</v>
      </c>
      <c r="E33" s="2" t="s">
        <v>5</v>
      </c>
      <c r="F33" s="3">
        <v>0</v>
      </c>
      <c r="G33" s="3">
        <v>0</v>
      </c>
      <c r="H33" s="19">
        <v>0</v>
      </c>
    </row>
    <row r="34" spans="1:10" x14ac:dyDescent="0.3">
      <c r="A34" s="7" t="s">
        <v>44</v>
      </c>
      <c r="B34" s="28">
        <v>0</v>
      </c>
      <c r="C34" s="3"/>
      <c r="D34" s="27">
        <v>0</v>
      </c>
      <c r="E34" s="2" t="s">
        <v>5</v>
      </c>
      <c r="F34" s="3">
        <v>0</v>
      </c>
      <c r="G34" s="3">
        <v>0</v>
      </c>
      <c r="H34" s="19">
        <v>0</v>
      </c>
    </row>
    <row r="35" spans="1:10" x14ac:dyDescent="0.3">
      <c r="A35" s="7" t="s">
        <v>31</v>
      </c>
      <c r="B35" s="28"/>
      <c r="C35" s="3">
        <v>0</v>
      </c>
      <c r="D35" s="27">
        <v>0</v>
      </c>
      <c r="E35" s="2"/>
      <c r="F35" s="3"/>
      <c r="G35" s="3"/>
      <c r="H35" s="19"/>
    </row>
    <row r="36" spans="1:10" x14ac:dyDescent="0.3">
      <c r="A36" s="7" t="s">
        <v>32</v>
      </c>
      <c r="B36" s="28">
        <v>0</v>
      </c>
      <c r="C36" s="3">
        <v>0</v>
      </c>
      <c r="D36" s="27">
        <f>C22+C24+C26+C34</f>
        <v>2083171.68</v>
      </c>
      <c r="E36" s="2" t="s">
        <v>5</v>
      </c>
      <c r="F36" s="3">
        <v>0</v>
      </c>
      <c r="G36" s="3">
        <v>0</v>
      </c>
      <c r="H36" s="8">
        <v>0</v>
      </c>
    </row>
    <row r="37" spans="1:10" x14ac:dyDescent="0.3">
      <c r="A37" s="16" t="s">
        <v>33</v>
      </c>
      <c r="B37" s="18">
        <v>0</v>
      </c>
      <c r="C37" s="18">
        <v>0</v>
      </c>
      <c r="D37" s="18">
        <f>D20+D36</f>
        <v>3364317.8</v>
      </c>
      <c r="E37" s="17" t="s">
        <v>23</v>
      </c>
      <c r="F37" s="18">
        <v>0</v>
      </c>
      <c r="G37" s="18">
        <v>0</v>
      </c>
      <c r="H37" s="19">
        <f>H26+H18</f>
        <v>3364317.8000000003</v>
      </c>
      <c r="J37" s="4"/>
    </row>
    <row r="38" spans="1:10" ht="15" thickBot="1" x14ac:dyDescent="0.35">
      <c r="A38" s="20" t="s">
        <v>24</v>
      </c>
      <c r="B38" s="21">
        <v>0</v>
      </c>
      <c r="C38" s="21">
        <v>0</v>
      </c>
      <c r="D38" s="21">
        <f>D37</f>
        <v>3364317.8</v>
      </c>
      <c r="E38" s="22" t="s">
        <v>24</v>
      </c>
      <c r="F38" s="21">
        <v>0</v>
      </c>
      <c r="G38" s="21">
        <v>0</v>
      </c>
      <c r="H38" s="23">
        <f>H37</f>
        <v>3364317.8000000003</v>
      </c>
    </row>
  </sheetData>
  <mergeCells count="3">
    <mergeCell ref="A1:H1"/>
    <mergeCell ref="A2:H2"/>
    <mergeCell ref="G4:H4"/>
  </mergeCells>
  <pageMargins left="0.15748031496062992" right="0.19685039370078741" top="0.27559055118110237" bottom="0.74803149606299213" header="0.19685039370078741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tyfe4</cp:lastModifiedBy>
  <cp:lastPrinted>2016-02-04T15:49:02Z</cp:lastPrinted>
  <dcterms:created xsi:type="dcterms:W3CDTF">2015-01-07T11:48:57Z</dcterms:created>
  <dcterms:modified xsi:type="dcterms:W3CDTF">2017-03-21T10:40:02Z</dcterms:modified>
</cp:coreProperties>
</file>